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<sst xmlns="http://schemas.openxmlformats.org/spreadsheetml/2006/main" count="61" uniqueCount="40">
  <si>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r>
      <t xml:space="preserve">2020年归档情况统计表  
                                 </t>
    </r>
    <r>
      <rPr>
        <sz val="1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 xml:space="preserve">统计时间：2020年12月31日           </t>
    </r>
  </si>
  <si>
    <t>档案
名称</t>
  </si>
  <si>
    <r>
      <t xml:space="preserve">期限
</t>
    </r>
    <r>
      <rPr>
        <b/>
        <sz val="11"/>
        <color indexed="8"/>
        <rFont val="宋体"/>
        <family val="0"/>
      </rPr>
      <t>（卷件/盒）</t>
    </r>
  </si>
  <si>
    <t>永久</t>
  </si>
  <si>
    <t>长期</t>
  </si>
  <si>
    <t>短期</t>
  </si>
  <si>
    <t>小计（卷/件/盒）</t>
  </si>
  <si>
    <t>卷、件</t>
  </si>
  <si>
    <t>盒</t>
  </si>
  <si>
    <t>卷</t>
  </si>
  <si>
    <t>件</t>
  </si>
  <si>
    <t>DQ</t>
  </si>
  <si>
    <t>W</t>
  </si>
  <si>
    <t>XZ</t>
  </si>
  <si>
    <t>JX</t>
  </si>
  <si>
    <t>A</t>
  </si>
  <si>
    <t>KY</t>
  </si>
  <si>
    <t>CP</t>
  </si>
  <si>
    <t>JJ</t>
  </si>
  <si>
    <t>SB</t>
  </si>
  <si>
    <t>CB</t>
  </si>
  <si>
    <t>WS</t>
  </si>
  <si>
    <t>CK</t>
  </si>
  <si>
    <t>小计</t>
  </si>
  <si>
    <t>w</t>
  </si>
  <si>
    <t>a</t>
  </si>
  <si>
    <t>声像SX（张）</t>
  </si>
  <si>
    <t>实物SW（卷）</t>
  </si>
  <si>
    <t>人物RW（卷）</t>
  </si>
  <si>
    <t>死亡档案（卷）</t>
  </si>
  <si>
    <t>涉密档案(件)</t>
  </si>
  <si>
    <t>资料（件）</t>
  </si>
  <si>
    <t>合计</t>
  </si>
  <si>
    <t>文件（件）</t>
  </si>
  <si>
    <t>案卷（卷）</t>
  </si>
  <si>
    <t>资料</t>
  </si>
  <si>
    <t>照片（张）</t>
  </si>
  <si>
    <t>备注：（1）2020年全年归档文件级档案4973件，其中永久710件，长期2261件，短期 2002件。归档案卷级档案11339卷,其中永久 3871卷，长期5417卷，短期2051卷。收集实物9卷，人物档案114卷，照片1091张,视频资料170G。（2）本年度形成数字化加工数量为3100卷2700件,286174张（A4幅面）。</t>
  </si>
  <si>
    <t>h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</si>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</sst>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57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00B05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3" fillId="0" borderId="11" xfId="63" applyFont="1" applyBorder="1" applyAlignment="1">
      <alignment horizontal="center" vertical="top"/>
      <protection/>
    </xf>
    <xf numFmtId="0" fontId="53" fillId="0" borderId="11" xfId="63" applyFont="1" applyBorder="1" applyAlignment="1">
      <alignment horizontal="center" vertical="center"/>
      <protection/>
    </xf>
    <xf numFmtId="0" fontId="51" fillId="33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N34" sqref="N34"/>
    </sheetView>
  </sheetViews>
  <sheetFormatPr defaultColWidth="9.00390625" defaultRowHeight="16.5" customHeight="1"/>
  <cols>
    <col min="1" max="1" width="7.28125" style="2" customWidth="1"/>
    <col min="2" max="2" width="7.8515625" style="2" customWidth="1"/>
    <col min="3" max="3" width="7.140625" style="2" customWidth="1"/>
    <col min="4" max="4" width="8.00390625" style="2" customWidth="1"/>
    <col min="5" max="6" width="7.28125" style="3" customWidth="1"/>
    <col min="7" max="7" width="7.28125" style="2" customWidth="1"/>
    <col min="8" max="8" width="6.00390625" style="2" customWidth="1"/>
    <col min="9" max="9" width="6.421875" style="2" customWidth="1"/>
    <col min="10" max="10" width="7.57421875" style="2" customWidth="1"/>
    <col min="11" max="11" width="11.421875" style="2" customWidth="1"/>
    <col min="12" max="243" width="8.8515625" style="4" bestFit="1" customWidth="1"/>
    <col min="244" max="16384" width="9.00390625" style="4" customWidth="1"/>
  </cols>
  <sheetData>
    <row r="1" spans="1:11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.5" customHeight="1">
      <c r="A2" s="7" t="s">
        <v>1</v>
      </c>
      <c r="B2" s="7" t="s">
        <v>2</v>
      </c>
      <c r="C2" s="8" t="s">
        <v>3</v>
      </c>
      <c r="D2" s="8"/>
      <c r="E2" s="9" t="s">
        <v>4</v>
      </c>
      <c r="F2" s="9"/>
      <c r="G2" s="8" t="s">
        <v>5</v>
      </c>
      <c r="H2" s="8"/>
      <c r="I2" s="26" t="s">
        <v>6</v>
      </c>
      <c r="J2" s="26"/>
      <c r="K2" s="26"/>
    </row>
    <row r="3" spans="1:11" ht="24.75" customHeight="1">
      <c r="A3" s="8"/>
      <c r="B3" s="7"/>
      <c r="C3" s="10" t="s">
        <v>7</v>
      </c>
      <c r="D3" s="8" t="s">
        <v>8</v>
      </c>
      <c r="E3" s="10" t="s">
        <v>7</v>
      </c>
      <c r="F3" s="9" t="s">
        <v>8</v>
      </c>
      <c r="G3" s="10" t="s">
        <v>7</v>
      </c>
      <c r="H3" s="8" t="s">
        <v>8</v>
      </c>
      <c r="I3" s="27" t="s">
        <v>9</v>
      </c>
      <c r="J3" s="27" t="s">
        <v>10</v>
      </c>
      <c r="K3" s="27" t="s">
        <v>8</v>
      </c>
    </row>
    <row r="4" spans="1:11" ht="16.5" customHeight="1">
      <c r="A4" s="11" t="s">
        <v>11</v>
      </c>
      <c r="B4" s="11" t="s">
        <v>12</v>
      </c>
      <c r="C4" s="11">
        <v>352</v>
      </c>
      <c r="D4" s="11">
        <v>48</v>
      </c>
      <c r="E4" s="11">
        <v>367</v>
      </c>
      <c r="F4" s="11">
        <v>23</v>
      </c>
      <c r="G4" s="11">
        <v>324</v>
      </c>
      <c r="H4" s="11">
        <v>16</v>
      </c>
      <c r="I4" s="11"/>
      <c r="J4" s="11">
        <f>C4+E4+G4</f>
        <v>1043</v>
      </c>
      <c r="K4" s="11">
        <v>87</v>
      </c>
    </row>
    <row r="5" spans="1:11" ht="16.5" customHeight="1">
      <c r="A5" s="11" t="s">
        <v>13</v>
      </c>
      <c r="B5" s="11" t="s">
        <v>12</v>
      </c>
      <c r="C5" s="11">
        <v>191</v>
      </c>
      <c r="D5" s="11">
        <v>18</v>
      </c>
      <c r="E5" s="11">
        <v>1274</v>
      </c>
      <c r="F5" s="11">
        <v>251</v>
      </c>
      <c r="G5" s="11">
        <v>814</v>
      </c>
      <c r="H5" s="11">
        <v>88</v>
      </c>
      <c r="I5" s="11"/>
      <c r="J5" s="11">
        <f aca="true" t="shared" si="0" ref="J5:J21">C5+E5+G5</f>
        <v>2279</v>
      </c>
      <c r="K5" s="11">
        <v>356</v>
      </c>
    </row>
    <row r="6" spans="1:11" ht="16.5" customHeight="1">
      <c r="A6" s="11" t="s">
        <v>14</v>
      </c>
      <c r="B6" s="11" t="s">
        <v>12</v>
      </c>
      <c r="C6" s="11">
        <v>93</v>
      </c>
      <c r="D6" s="11">
        <v>7</v>
      </c>
      <c r="E6" s="11">
        <v>185</v>
      </c>
      <c r="F6" s="11">
        <v>11</v>
      </c>
      <c r="G6" s="11">
        <v>73</v>
      </c>
      <c r="H6" s="11">
        <v>5</v>
      </c>
      <c r="I6" s="11"/>
      <c r="J6" s="11">
        <f t="shared" si="0"/>
        <v>351</v>
      </c>
      <c r="K6" s="11">
        <v>23</v>
      </c>
    </row>
    <row r="7" spans="1:11" ht="16.5" customHeight="1">
      <c r="A7" s="11"/>
      <c r="B7" s="12" t="s">
        <v>15</v>
      </c>
      <c r="C7" s="12">
        <v>2910</v>
      </c>
      <c r="D7" s="12">
        <v>1074</v>
      </c>
      <c r="E7" s="12">
        <v>54</v>
      </c>
      <c r="F7" s="12">
        <v>48</v>
      </c>
      <c r="G7" s="12">
        <v>3</v>
      </c>
      <c r="H7" s="12">
        <v>3</v>
      </c>
      <c r="I7" s="12">
        <f>C7+E7+G7</f>
        <v>2967</v>
      </c>
      <c r="J7" s="12"/>
      <c r="K7" s="12">
        <v>1125</v>
      </c>
    </row>
    <row r="8" spans="1:11" ht="16.5" customHeight="1">
      <c r="A8" s="11" t="s">
        <v>16</v>
      </c>
      <c r="B8" s="11" t="s">
        <v>12</v>
      </c>
      <c r="C8" s="11">
        <v>27</v>
      </c>
      <c r="D8" s="11">
        <v>3</v>
      </c>
      <c r="E8" s="11">
        <v>75</v>
      </c>
      <c r="F8" s="11">
        <v>3</v>
      </c>
      <c r="G8" s="11">
        <v>13</v>
      </c>
      <c r="H8" s="11">
        <v>2</v>
      </c>
      <c r="I8" s="11"/>
      <c r="J8" s="11">
        <f t="shared" si="0"/>
        <v>115</v>
      </c>
      <c r="K8" s="11">
        <v>8</v>
      </c>
    </row>
    <row r="9" spans="1:12" ht="16.5" customHeight="1">
      <c r="A9" s="11"/>
      <c r="B9" s="12" t="s">
        <v>15</v>
      </c>
      <c r="C9" s="12">
        <v>689</v>
      </c>
      <c r="D9" s="12">
        <v>39</v>
      </c>
      <c r="E9" s="12"/>
      <c r="F9" s="12"/>
      <c r="G9" s="12"/>
      <c r="H9" s="12"/>
      <c r="I9" s="12">
        <f>C9+E9+G9</f>
        <v>689</v>
      </c>
      <c r="J9" s="28"/>
      <c r="K9" s="12">
        <v>39</v>
      </c>
      <c r="L9" s="29"/>
    </row>
    <row r="10" spans="1:11" ht="16.5" customHeight="1">
      <c r="A10" s="11" t="s">
        <v>17</v>
      </c>
      <c r="B10" s="11" t="s">
        <v>12</v>
      </c>
      <c r="C10" s="11">
        <v>9</v>
      </c>
      <c r="D10" s="11">
        <v>1</v>
      </c>
      <c r="E10" s="11">
        <v>77</v>
      </c>
      <c r="F10" s="11">
        <v>3</v>
      </c>
      <c r="G10" s="11">
        <v>15</v>
      </c>
      <c r="H10" s="11">
        <v>1</v>
      </c>
      <c r="I10" s="11"/>
      <c r="J10" s="11">
        <f t="shared" si="0"/>
        <v>101</v>
      </c>
      <c r="K10" s="11">
        <v>5</v>
      </c>
    </row>
    <row r="11" spans="1:14" ht="16.5" customHeight="1">
      <c r="A11" s="11"/>
      <c r="B11" s="12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N11" s="1"/>
    </row>
    <row r="12" spans="1:16" ht="16.5" customHeight="1">
      <c r="A12" s="11" t="s">
        <v>18</v>
      </c>
      <c r="B12" s="11" t="s">
        <v>12</v>
      </c>
      <c r="C12" s="11">
        <v>12</v>
      </c>
      <c r="D12" s="11">
        <v>1</v>
      </c>
      <c r="E12" s="11">
        <v>7</v>
      </c>
      <c r="F12" s="11">
        <v>1</v>
      </c>
      <c r="G12" s="11">
        <v>9</v>
      </c>
      <c r="H12" s="11">
        <v>1</v>
      </c>
      <c r="I12" s="11"/>
      <c r="J12" s="11">
        <f t="shared" si="0"/>
        <v>28</v>
      </c>
      <c r="K12" s="11">
        <v>3</v>
      </c>
      <c r="N12" s="1"/>
      <c r="O12" s="1"/>
      <c r="P12" s="1"/>
    </row>
    <row r="13" spans="1:16" ht="16.5" customHeight="1">
      <c r="A13" s="11"/>
      <c r="B13" s="12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O13" s="1"/>
      <c r="P13" s="1"/>
    </row>
    <row r="14" spans="1:11" ht="16.5" customHeight="1">
      <c r="A14" s="11" t="s">
        <v>19</v>
      </c>
      <c r="B14" s="11" t="s">
        <v>12</v>
      </c>
      <c r="C14" s="11">
        <v>4</v>
      </c>
      <c r="D14" s="11">
        <v>1</v>
      </c>
      <c r="E14" s="13">
        <v>37</v>
      </c>
      <c r="F14" s="13">
        <v>4</v>
      </c>
      <c r="G14" s="11"/>
      <c r="H14" s="11"/>
      <c r="I14" s="11"/>
      <c r="J14" s="11">
        <f t="shared" si="0"/>
        <v>41</v>
      </c>
      <c r="K14" s="11">
        <v>5</v>
      </c>
    </row>
    <row r="15" spans="1:11" ht="16.5" customHeight="1">
      <c r="A15" s="11"/>
      <c r="B15" s="12" t="s">
        <v>15</v>
      </c>
      <c r="C15" s="12"/>
      <c r="D15" s="12"/>
      <c r="E15" s="12"/>
      <c r="F15" s="12"/>
      <c r="G15" s="12">
        <v>2011</v>
      </c>
      <c r="H15" s="12">
        <v>411</v>
      </c>
      <c r="I15" s="12">
        <f>G15</f>
        <v>2011</v>
      </c>
      <c r="J15" s="12"/>
      <c r="K15" s="12">
        <v>411</v>
      </c>
    </row>
    <row r="16" spans="1:11" ht="16.5" customHeight="1">
      <c r="A16" s="11" t="s">
        <v>20</v>
      </c>
      <c r="B16" s="11" t="s">
        <v>12</v>
      </c>
      <c r="C16" s="11"/>
      <c r="D16" s="11"/>
      <c r="E16" s="11">
        <v>10</v>
      </c>
      <c r="F16" s="11">
        <v>1</v>
      </c>
      <c r="G16" s="11"/>
      <c r="H16" s="11"/>
      <c r="I16" s="11"/>
      <c r="J16" s="11">
        <f t="shared" si="0"/>
        <v>10</v>
      </c>
      <c r="K16" s="11">
        <v>1</v>
      </c>
    </row>
    <row r="17" spans="1:11" ht="16.5" customHeight="1">
      <c r="A17" s="11"/>
      <c r="B17" s="12" t="s">
        <v>15</v>
      </c>
      <c r="C17" s="12">
        <v>250</v>
      </c>
      <c r="D17" s="12">
        <v>78</v>
      </c>
      <c r="E17" s="12"/>
      <c r="F17" s="12"/>
      <c r="G17" s="12"/>
      <c r="H17" s="12"/>
      <c r="I17" s="12">
        <v>250</v>
      </c>
      <c r="J17" s="12"/>
      <c r="K17" s="12">
        <v>78</v>
      </c>
    </row>
    <row r="18" spans="1:11" ht="16.5" customHeight="1">
      <c r="A18" s="11" t="s">
        <v>21</v>
      </c>
      <c r="B18" s="11" t="s">
        <v>12</v>
      </c>
      <c r="C18" s="11"/>
      <c r="D18" s="11"/>
      <c r="E18" s="11">
        <v>163</v>
      </c>
      <c r="F18" s="11">
        <v>80</v>
      </c>
      <c r="G18" s="11">
        <v>679</v>
      </c>
      <c r="H18" s="11">
        <v>42</v>
      </c>
      <c r="I18" s="11"/>
      <c r="J18" s="11">
        <f t="shared" si="0"/>
        <v>842</v>
      </c>
      <c r="K18" s="11">
        <v>122</v>
      </c>
    </row>
    <row r="19" spans="1:11" ht="16.5" customHeight="1">
      <c r="A19" s="11"/>
      <c r="B19" s="12" t="s">
        <v>15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6.5" customHeight="1">
      <c r="A20" s="11" t="s">
        <v>22</v>
      </c>
      <c r="B20" s="11" t="s">
        <v>12</v>
      </c>
      <c r="C20" s="11">
        <v>22</v>
      </c>
      <c r="D20" s="11">
        <v>5</v>
      </c>
      <c r="E20" s="11">
        <v>66</v>
      </c>
      <c r="F20" s="11">
        <v>6</v>
      </c>
      <c r="G20" s="11">
        <v>75</v>
      </c>
      <c r="H20" s="11">
        <v>2</v>
      </c>
      <c r="I20" s="11"/>
      <c r="J20" s="11">
        <f t="shared" si="0"/>
        <v>163</v>
      </c>
      <c r="K20" s="11">
        <v>13</v>
      </c>
    </row>
    <row r="21" spans="1:11" ht="16.5" customHeight="1">
      <c r="A21" s="11"/>
      <c r="B21" s="12" t="s">
        <v>15</v>
      </c>
      <c r="C21" s="12">
        <v>22</v>
      </c>
      <c r="D21" s="12">
        <v>6</v>
      </c>
      <c r="E21" s="12">
        <v>5363</v>
      </c>
      <c r="F21" s="12">
        <v>5298</v>
      </c>
      <c r="G21" s="12">
        <v>37</v>
      </c>
      <c r="H21" s="12">
        <v>10</v>
      </c>
      <c r="I21" s="12">
        <f>C21+E21+G21</f>
        <v>5422</v>
      </c>
      <c r="J21" s="12"/>
      <c r="K21" s="12">
        <v>5314</v>
      </c>
    </row>
    <row r="22" spans="1:11" ht="16.5" customHeight="1">
      <c r="A22" s="14" t="s">
        <v>23</v>
      </c>
      <c r="B22" s="11" t="s">
        <v>24</v>
      </c>
      <c r="C22" s="11">
        <f aca="true" t="shared" si="1" ref="C22:H22">C4+C5+C6+C8+C10+C12+C14+C20+C18+C16</f>
        <v>710</v>
      </c>
      <c r="D22" s="11">
        <f t="shared" si="1"/>
        <v>84</v>
      </c>
      <c r="E22" s="11">
        <f t="shared" si="1"/>
        <v>2261</v>
      </c>
      <c r="F22" s="11">
        <f t="shared" si="1"/>
        <v>383</v>
      </c>
      <c r="G22" s="11">
        <f t="shared" si="1"/>
        <v>2002</v>
      </c>
      <c r="H22" s="11">
        <f t="shared" si="1"/>
        <v>157</v>
      </c>
      <c r="I22" s="11"/>
      <c r="J22" s="11">
        <f>SUM(J4:J21)</f>
        <v>4973</v>
      </c>
      <c r="K22" s="11">
        <f>K4+K5+K6+K8+K10+K12+K14+K16+K18+K20</f>
        <v>623</v>
      </c>
    </row>
    <row r="23" spans="1:11" ht="16.5" customHeight="1">
      <c r="A23" s="15"/>
      <c r="B23" s="12" t="s">
        <v>25</v>
      </c>
      <c r="C23" s="12">
        <f aca="true" t="shared" si="2" ref="C23:H23">C7+C9+C11+C13+C15+C17+C19+C21</f>
        <v>3871</v>
      </c>
      <c r="D23" s="12">
        <f t="shared" si="2"/>
        <v>1197</v>
      </c>
      <c r="E23" s="12">
        <f t="shared" si="2"/>
        <v>5417</v>
      </c>
      <c r="F23" s="12">
        <f t="shared" si="2"/>
        <v>5346</v>
      </c>
      <c r="G23" s="12">
        <f t="shared" si="2"/>
        <v>2051</v>
      </c>
      <c r="H23" s="12">
        <f t="shared" si="2"/>
        <v>424</v>
      </c>
      <c r="I23" s="12">
        <f>SUM(I7:I22)</f>
        <v>11339</v>
      </c>
      <c r="J23" s="12"/>
      <c r="K23" s="12">
        <f>K21+K19+K17+K15+K13+K11+K9+K7</f>
        <v>6967</v>
      </c>
    </row>
    <row r="24" spans="1:11" ht="16.5" customHeight="1">
      <c r="A24" s="16" t="s">
        <v>26</v>
      </c>
      <c r="B24" s="16"/>
      <c r="C24" s="11">
        <v>1091</v>
      </c>
      <c r="D24" s="17"/>
      <c r="E24" s="18"/>
      <c r="F24" s="13"/>
      <c r="G24" s="11"/>
      <c r="H24" s="11"/>
      <c r="I24" s="11"/>
      <c r="J24" s="11"/>
      <c r="K24" s="11"/>
    </row>
    <row r="25" spans="1:11" ht="16.5" customHeight="1">
      <c r="A25" s="16" t="s">
        <v>27</v>
      </c>
      <c r="B25" s="16"/>
      <c r="C25" s="17">
        <v>9</v>
      </c>
      <c r="D25" s="17"/>
      <c r="E25" s="18"/>
      <c r="F25" s="13"/>
      <c r="G25" s="11"/>
      <c r="H25" s="11"/>
      <c r="I25" s="11"/>
      <c r="J25" s="11"/>
      <c r="K25" s="11"/>
    </row>
    <row r="26" spans="1:11" ht="16.5" customHeight="1">
      <c r="A26" s="16" t="s">
        <v>28</v>
      </c>
      <c r="B26" s="16"/>
      <c r="C26" s="17">
        <v>114</v>
      </c>
      <c r="D26" s="17">
        <v>114</v>
      </c>
      <c r="E26" s="18"/>
      <c r="F26" s="13"/>
      <c r="G26" s="11"/>
      <c r="H26" s="11"/>
      <c r="I26" s="11"/>
      <c r="J26" s="11"/>
      <c r="K26" s="11"/>
    </row>
    <row r="27" spans="1:11" ht="16.5" customHeight="1">
      <c r="A27" s="19" t="s">
        <v>29</v>
      </c>
      <c r="B27" s="20"/>
      <c r="C27" s="17"/>
      <c r="D27" s="17"/>
      <c r="E27" s="18"/>
      <c r="F27" s="13"/>
      <c r="G27" s="11"/>
      <c r="H27" s="11"/>
      <c r="I27" s="11"/>
      <c r="J27" s="11"/>
      <c r="K27" s="11"/>
    </row>
    <row r="28" spans="1:11" ht="16.5" customHeight="1">
      <c r="A28" s="19" t="s">
        <v>30</v>
      </c>
      <c r="B28" s="20"/>
      <c r="C28" s="17">
        <v>274</v>
      </c>
      <c r="D28" s="17">
        <v>12</v>
      </c>
      <c r="E28" s="18"/>
      <c r="F28" s="13"/>
      <c r="G28" s="11"/>
      <c r="H28" s="11"/>
      <c r="I28" s="11"/>
      <c r="J28" s="11"/>
      <c r="K28" s="11"/>
    </row>
    <row r="29" spans="1:11" ht="16.5" customHeight="1">
      <c r="A29" s="11" t="s">
        <v>31</v>
      </c>
      <c r="B29" s="11"/>
      <c r="C29" s="21">
        <v>676</v>
      </c>
      <c r="D29" s="21">
        <v>25</v>
      </c>
      <c r="E29" s="18"/>
      <c r="F29" s="13"/>
      <c r="G29" s="11"/>
      <c r="H29" s="11"/>
      <c r="I29" s="11"/>
      <c r="K29" s="30"/>
    </row>
    <row r="30" spans="1:11" ht="16.5" customHeight="1">
      <c r="A30" s="11" t="s">
        <v>32</v>
      </c>
      <c r="B30" s="22" t="s">
        <v>33</v>
      </c>
      <c r="C30" s="21"/>
      <c r="D30" s="21">
        <f>C29+C28+J22</f>
        <v>5923</v>
      </c>
      <c r="E30" s="18"/>
      <c r="F30" s="13"/>
      <c r="G30" s="11"/>
      <c r="H30" s="11"/>
      <c r="I30" s="11"/>
      <c r="J30" s="11"/>
      <c r="K30" s="11"/>
    </row>
    <row r="31" spans="1:11" ht="16.5" customHeight="1">
      <c r="A31" s="11"/>
      <c r="B31" s="22" t="s">
        <v>34</v>
      </c>
      <c r="C31" s="11"/>
      <c r="D31" s="11">
        <f>I23+C25+C26+C27</f>
        <v>11462</v>
      </c>
      <c r="E31" s="13"/>
      <c r="F31" s="13"/>
      <c r="G31" s="11"/>
      <c r="H31" s="11"/>
      <c r="I31" s="11"/>
      <c r="J31" s="11"/>
      <c r="K31" s="11"/>
    </row>
    <row r="32" spans="1:11" ht="16.5" customHeight="1">
      <c r="A32" s="11"/>
      <c r="B32" s="23" t="s">
        <v>35</v>
      </c>
      <c r="C32" s="24"/>
      <c r="D32" s="11">
        <v>676</v>
      </c>
      <c r="E32" s="13"/>
      <c r="F32" s="13"/>
      <c r="G32" s="11"/>
      <c r="H32" s="11"/>
      <c r="I32" s="11"/>
      <c r="J32" s="11"/>
      <c r="K32" s="11"/>
    </row>
    <row r="33" spans="1:11" ht="16.5" customHeight="1">
      <c r="A33" s="11"/>
      <c r="B33" s="22" t="s">
        <v>36</v>
      </c>
      <c r="C33" s="11"/>
      <c r="D33" s="11">
        <v>1091</v>
      </c>
      <c r="E33" s="13"/>
      <c r="F33" s="13"/>
      <c r="G33" s="11"/>
      <c r="H33" s="11"/>
      <c r="I33" s="11"/>
      <c r="J33" s="11"/>
      <c r="K33" s="11"/>
    </row>
    <row r="34" spans="1:18" ht="67.5" customHeight="1">
      <c r="A34" s="25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"/>
      <c r="M34" s="1"/>
      <c r="N34" s="4" t="s">
        <v>38</v>
      </c>
      <c r="Q34" s="1"/>
      <c r="R34" s="1"/>
    </row>
    <row r="35" spans="1:16" s="1" customFormat="1" ht="16.5" customHeight="1">
      <c r="A35" s="1" t="s">
        <v>39</v>
      </c>
      <c r="N35" s="4"/>
      <c r="O35" s="4"/>
      <c r="P35" s="4"/>
    </row>
    <row r="36" spans="12:18" s="1" customFormat="1" ht="16.5" customHeight="1">
      <c r="L36" s="4"/>
      <c r="M36" s="4"/>
      <c r="N36" s="4"/>
      <c r="O36" s="4"/>
      <c r="P36" s="4"/>
      <c r="Q36" s="4"/>
      <c r="R36" s="4"/>
    </row>
  </sheetData>
  <sheetProtection/>
  <mergeCells count="25">
    <mergeCell ref="A1:K1"/>
    <mergeCell ref="C2:D2"/>
    <mergeCell ref="E2:F2"/>
    <mergeCell ref="G2:H2"/>
    <mergeCell ref="I2:K2"/>
    <mergeCell ref="A24:B24"/>
    <mergeCell ref="A25:B25"/>
    <mergeCell ref="A26:B26"/>
    <mergeCell ref="A27:B27"/>
    <mergeCell ref="A28:B28"/>
    <mergeCell ref="A29:B29"/>
    <mergeCell ref="B32:C32"/>
    <mergeCell ref="A34:K34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0:A33"/>
    <mergeCell ref="B2:B3"/>
  </mergeCells>
  <printOptions/>
  <pageMargins left="0.7900000000000001" right="0.790000000000000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李高峰</cp:lastModifiedBy>
  <cp:lastPrinted>2016-01-06T02:26:42Z</cp:lastPrinted>
  <dcterms:created xsi:type="dcterms:W3CDTF">2016-01-06T01:39:58Z</dcterms:created>
  <dcterms:modified xsi:type="dcterms:W3CDTF">2022-02-25T07:34:32Z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I">
    <vt:lpwstr>A3C399AD92E741D29557B7DBA6163B01</vt:lpwstr>
  </property>
</Properties>
</file>